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5AC182FB-A799-4CCB-AE50-D1FED4FCA0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definedNames>
    <definedName name="_xlnm._FilterDatabase" localSheetId="1" hidden="1">'Endereços Ponta A'!$A$1:$E$2</definedName>
    <definedName name="_xlnm._FilterDatabase" localSheetId="2" hidden="1">'Endereços Ponta B'!$A$2:$M$3</definedName>
    <definedName name="_xlnm._FilterDatabase" localSheetId="0" hidden="1">'Formato da proposta'!$A$3:$U$4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W4" i="4" l="1"/>
  <c r="J3" i="3" l="1"/>
  <c r="K3" i="3"/>
  <c r="L3" i="3"/>
  <c r="M3" i="3"/>
</calcChain>
</file>

<file path=xl/sharedStrings.xml><?xml version="1.0" encoding="utf-8"?>
<sst xmlns="http://schemas.openxmlformats.org/spreadsheetml/2006/main" count="77" uniqueCount="61">
  <si>
    <t>Formato da proposta</t>
  </si>
  <si>
    <t>Ponta A</t>
  </si>
  <si>
    <t>Ponta B</t>
  </si>
  <si>
    <t>Parâmetros técnicos (Preenchimento obrigatório)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</si>
  <si>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</si>
  <si>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</si>
  <si>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</si>
  <si>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</si>
  <si>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</si>
  <si>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</si>
  <si>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</si>
  <si>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</si>
  <si>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</si>
  <si>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</si>
  <si>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</si>
  <si>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Própria/Parceria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</si>
  <si>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</si>
  <si>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</si>
  <si>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</si>
  <si>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</si>
  <si>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</si>
  <si>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</si>
  <si>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</si>
  <si>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</si>
  <si>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</si>
  <si>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Parâmetros técnicos de desempenho mínimos aceitos pela RNP (conforme termo de referência)</t>
  </si>
  <si>
    <t>Entre 95,0% e 100,0%</t>
  </si>
  <si>
    <t>Circuito Metroethernet</t>
  </si>
  <si>
    <t>Fibra óptica</t>
  </si>
  <si>
    <t>Fibra óptica + Enlace de rádio de frequência licenciada</t>
  </si>
  <si>
    <t>Enlace de rádio de frequência licenciada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</si>
  <si>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</si>
  <si>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</si>
  <si>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</si>
  <si>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</si>
  <si>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</si>
  <si>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</si>
  <si>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</si>
  <si>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</si>
  <si>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</si>
  <si>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</si>
  <si>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</si>
  <si>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>PoP-MG</t>
  </si>
  <si>
    <t>Ufmg
Avenida Antônio Carlos, 6627, Prédio do ICEx, 3º andar, Sala 3050, Cidade Universitária, Pampulha, Belo Horizonte, MG
CEP.: 31270-901</t>
  </si>
  <si>
    <t>-19.870103,-43.961459</t>
  </si>
  <si>
    <t>Nome: Marcelo Oliveira
E-mail: marcelo.oliveira@rnp.br
Tel.: (31) 3409-5829</t>
  </si>
  <si>
    <t>017.217.985/0001-04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</si>
  <si>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</si>
  <si>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</si>
  <si>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</si>
  <si>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</si>
  <si>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</si>
  <si>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</si>
  <si>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>MG</t>
  </si>
  <si>
    <t xml:space="preserve">Instituto Federal de Educação Ciência e Tecnologia do Norte de Minas Gerais (IFNMG) </t>
  </si>
  <si>
    <t>Campus Almenara</t>
  </si>
  <si>
    <t>-16.229187, -40.743340</t>
  </si>
  <si>
    <t>Nome: Jose Francisco Nogueira De Barros - E-mail: francisco.barros@ifnmg.edu.br - Tel: (33 )8800-7714</t>
  </si>
  <si>
    <t>Valores em R$ com impostos para contrato de 24 meses</t>
  </si>
  <si>
    <t xml:space="preserve"> 0,10% e 0,00% </t>
  </si>
  <si>
    <t>Rodovia Br - 367 S/N Zona Rural - Almenara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</si>
</sst>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2" fillId="0" borderId="1" xfId="1" applyBorder="1" applyAlignment="1">
      <alignment horizontal="center" vertical="center" readingOrder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1" applyNumberForma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vertical="center" wrapText="1" readingOrder="1"/>
    </xf>
    <xf numFmtId="0" fontId="3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2"/>
  <sheetViews>
    <sheetView showGridLines="0" tabSelected="1" zoomScale="90" zoomScaleNormal="90" workbookViewId="0">
      <pane ySplit="3" topLeftCell="A4" activePane="bottomLeft" state="frozen"/>
      <selection pane="bottomLeft" activeCell="A4" sqref="A4"/>
    </sheetView>
  </sheetViews>
  <sheetFormatPr defaultColWidth="9.140625" defaultRowHeight="30" customHeight="1" x14ac:dyDescent="0.25"/>
  <cols>
    <col min="1" max="1" width="15.85546875" style="31" customWidth="1"/>
    <col min="2" max="2" width="15.85546875" style="32" customWidth="1"/>
    <col min="3" max="3" width="20.85546875" style="29" customWidth="1"/>
    <col min="4" max="4" width="60.85546875" style="33" customWidth="1"/>
    <col min="5" max="5" width="53.28515625" style="33" customWidth="1"/>
    <col min="6" max="6" width="20.85546875" style="33" customWidth="1"/>
    <col min="7" max="7" width="30.85546875" style="33" customWidth="1"/>
    <col min="8" max="8" width="15.85546875" style="41" customWidth="1"/>
    <col min="9" max="9" width="25.5703125" style="33" customWidth="1"/>
    <col min="10" max="10" width="15.85546875" style="41" customWidth="1"/>
    <col min="11" max="11" width="30.85546875" style="41" customWidth="1"/>
    <col min="12" max="13" width="15.85546875" style="41" customWidth="1"/>
    <col min="14" max="16" width="30.85546875" style="33" customWidth="1"/>
    <col min="17" max="17" width="40.85546875" style="33" customWidth="1"/>
    <col min="18" max="18" width="30.85546875" style="33" customWidth="1"/>
    <col min="19" max="23" width="20.85546875" style="29" customWidth="1"/>
    <col min="24" max="16384" width="9.140625" style="29"/>
  </cols>
  <sheetData>
    <row r="1" spans="1:23" ht="18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/>
    </row>
    <row r="2" spans="1:23" s="9" customFormat="1" ht="18" customHeight="1" x14ac:dyDescent="0.25">
      <c r="A2" s="54" t="s">
        <v>1</v>
      </c>
      <c r="B2" s="54"/>
      <c r="C2" s="54"/>
      <c r="D2" s="54" t="s">
        <v>2</v>
      </c>
      <c r="E2" s="54"/>
      <c r="F2" s="55" t="s">
        <v>3</v>
      </c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/>
      <c r="U2" s="55" t="s">
        <v>58</v>
      </c>
      <c r="V2" s="56"/>
      <c r="W2" s="56"/>
    </row>
    <row r="3" spans="1:23" s="9" customFormat="1" ht="25.5" x14ac:dyDescent="0.25">
      <c r="A3" s="36" t="s">
        <v>4</v>
      </c>
      <c r="B3" s="10" t="s">
        <v>5</v>
      </c>
      <c r="C3" s="10" t="s">
        <v>6</v>
      </c>
      <c r="D3" s="11" t="s">
        <v>7</v>
      </c>
      <c r="E3" s="11" t="s">
        <v>8</v>
      </c>
      <c r="F3" s="10" t="s">
        <v>9</v>
      </c>
      <c r="G3" s="11" t="s">
        <v>10</v>
      </c>
      <c r="H3" s="10" t="s">
        <v>11</v>
      </c>
      <c r="I3" s="11" t="s">
        <v>12</v>
      </c>
      <c r="J3" s="10" t="s">
        <v>11</v>
      </c>
      <c r="K3" s="11" t="s">
        <v>13</v>
      </c>
      <c r="L3" s="10" t="s">
        <v>11</v>
      </c>
      <c r="M3" s="10" t="s">
        <v>14</v>
      </c>
      <c r="N3" s="11" t="s">
        <v>15</v>
      </c>
      <c r="O3" s="11" t="s">
        <v>16</v>
      </c>
      <c r="P3" s="10" t="s">
        <v>17</v>
      </c>
      <c r="Q3" s="10" t="s">
        <v>18</v>
      </c>
      <c r="R3" s="10" t="s">
        <v>19</v>
      </c>
      <c r="S3" s="10" t="s">
        <v>20</v>
      </c>
      <c r="T3" s="10" t="s">
        <v>21</v>
      </c>
      <c r="U3" s="10" t="s">
        <v>22</v>
      </c>
      <c r="V3" s="10" t="s">
        <v>23</v>
      </c>
      <c r="W3" s="10" t="s">
        <v>24</v>
      </c>
    </row>
    <row r="4" spans="1:23" ht="30" customHeight="1" x14ac:dyDescent="0.25">
      <c r="A4" s="30">
        <v>1</v>
      </c>
      <c r="B4" s="6" t="s">
        <v>53</v>
      </c>
      <c r="C4" s="6" t="s">
        <v>42</v>
      </c>
      <c r="D4" s="1" t="s">
        <v>54</v>
      </c>
      <c r="E4" s="8" t="s">
        <v>55</v>
      </c>
      <c r="F4" s="40">
        <v>1000</v>
      </c>
      <c r="G4" s="42"/>
      <c r="H4" s="40"/>
      <c r="I4" s="34"/>
      <c r="J4" s="43"/>
      <c r="K4" s="44"/>
      <c r="L4" s="45"/>
      <c r="M4" s="45"/>
      <c r="N4" s="34"/>
      <c r="O4" s="34"/>
      <c r="P4" s="18"/>
      <c r="Q4" s="17"/>
      <c r="R4" s="18"/>
      <c r="S4" s="19"/>
      <c r="T4" s="17"/>
      <c r="U4" s="35"/>
      <c r="V4" s="35">
        <v>0</v>
      </c>
      <c r="W4" s="34">
        <f t="shared" ref="W4" si="0">(U4*24)+V4</f>
        <v>0</v>
      </c>
    </row>
    <row r="5" spans="1:23" ht="30" customHeight="1" x14ac:dyDescent="0.25">
      <c r="S5" s="33"/>
      <c r="T5" s="33"/>
    </row>
    <row r="6" spans="1:23" ht="30" customHeight="1" x14ac:dyDescent="0.25">
      <c r="A6" s="48" t="s">
        <v>25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  <c r="P6" s="18">
        <v>90</v>
      </c>
      <c r="Q6" s="17">
        <v>0.996</v>
      </c>
      <c r="R6" s="18">
        <v>50</v>
      </c>
      <c r="S6" s="19" t="s">
        <v>59</v>
      </c>
      <c r="T6" s="17" t="s">
        <v>26</v>
      </c>
    </row>
    <row r="532" spans="1:1" ht="30" customHeight="1" x14ac:dyDescent="0.25">
      <c r="A532" s="39" t="s">
        <v>27</v>
      </c>
    </row>
    <row r="533" spans="1:1" ht="30" customHeight="1" x14ac:dyDescent="0.25">
      <c r="A533" s="39" t="s">
        <v>28</v>
      </c>
    </row>
    <row r="534" spans="1:1" ht="30" customHeight="1" x14ac:dyDescent="0.25">
      <c r="A534" s="39" t="s">
        <v>29</v>
      </c>
    </row>
    <row r="535" spans="1:1" ht="30" customHeight="1" x14ac:dyDescent="0.25">
      <c r="A535" s="39" t="s">
        <v>30</v>
      </c>
    </row>
    <row r="536" spans="1:1" ht="30" customHeight="1" x14ac:dyDescent="0.25">
      <c r="A536" s="39" t="s">
        <v>31</v>
      </c>
    </row>
    <row r="537" spans="1:1" ht="30" customHeight="1" x14ac:dyDescent="0.25">
      <c r="A537" s="39" t="s">
        <v>32</v>
      </c>
    </row>
    <row r="538" spans="1:1" ht="30" customHeight="1" x14ac:dyDescent="0.25">
      <c r="A538" s="39" t="s">
        <v>33</v>
      </c>
    </row>
    <row r="539" spans="1:1" ht="30" customHeight="1" x14ac:dyDescent="0.25">
      <c r="A539" s="39" t="s">
        <v>34</v>
      </c>
    </row>
    <row r="540" spans="1:1" ht="30" customHeight="1" x14ac:dyDescent="0.25">
      <c r="A540" s="39" t="s">
        <v>35</v>
      </c>
    </row>
    <row r="541" spans="1:1" ht="30" customHeight="1" x14ac:dyDescent="0.25">
      <c r="A541" s="39" t="s">
        <v>36</v>
      </c>
    </row>
    <row r="542" spans="1:1" ht="30" customHeight="1" x14ac:dyDescent="0.25">
      <c r="A542" s="39" t="s">
        <v>37</v>
      </c>
    </row>
  </sheetData>
  <autoFilter ref="A3:U4" xr:uid="{CD43AC81-2875-43F0-9246-6A1A3DF5707C}"/>
  <mergeCells count="6">
    <mergeCell ref="A6:O6"/>
    <mergeCell ref="A1:W1"/>
    <mergeCell ref="A2:C2"/>
    <mergeCell ref="D2:E2"/>
    <mergeCell ref="U2:W2"/>
    <mergeCell ref="F2:T2"/>
  </mergeCells>
  <dataValidations count="4">
    <dataValidation type="list" allowBlank="1" showInputMessage="1" showErrorMessage="1" sqref="N4" xr:uid="{4AB49BDE-0E34-41CF-9E87-C2D18489BDA8}">
      <formula1>$A$536:$A$538</formula1>
    </dataValidation>
    <dataValidation type="list" allowBlank="1" showInputMessage="1" showErrorMessage="1" sqref="K4" xr:uid="{2188B726-E15C-473A-9D34-B23FC81DF2B6}">
      <formula1>$A$539:$A$542</formula1>
    </dataValidation>
    <dataValidation type="list" allowBlank="1" showInputMessage="1" showErrorMessage="1" sqref="G4" xr:uid="{5D054848-2BA2-4EA2-8252-0B3AA4E75797}">
      <formula1>$A$532:$A$532</formula1>
    </dataValidation>
    <dataValidation type="list" allowBlank="1" showInputMessage="1" showErrorMessage="1" sqref="I4" xr:uid="{00000000-0002-0000-0000-000000000000}">
      <formula1>$A$533:$A$535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showGridLines="0" zoomScale="90" zoomScaleNormal="90" workbookViewId="0">
      <pane ySplit="1" topLeftCell="A2" activePane="bottomLeft" state="frozen"/>
      <selection pane="bottomLeft" activeCell="D2" sqref="D2"/>
    </sheetView>
  </sheetViews>
  <sheetFormatPr defaultColWidth="9.140625" defaultRowHeight="70.349999999999994" customHeight="1" x14ac:dyDescent="0.2"/>
  <cols>
    <col min="1" max="1" width="20.85546875" style="5" customWidth="1"/>
    <col min="2" max="2" width="40.85546875" style="5" customWidth="1"/>
    <col min="3" max="3" width="30.85546875" style="27" customWidth="1"/>
    <col min="4" max="4" width="40.85546875" style="5" customWidth="1"/>
    <col min="5" max="5" width="20.85546875" style="5" customWidth="1"/>
    <col min="6" max="16384" width="9.140625" style="5"/>
  </cols>
  <sheetData>
    <row r="1" spans="1:5" ht="30" customHeight="1" x14ac:dyDescent="0.2">
      <c r="A1" s="12" t="s">
        <v>6</v>
      </c>
      <c r="B1" s="13" t="s">
        <v>38</v>
      </c>
      <c r="C1" s="25" t="s">
        <v>39</v>
      </c>
      <c r="D1" s="13" t="s">
        <v>40</v>
      </c>
      <c r="E1" s="12" t="s">
        <v>41</v>
      </c>
    </row>
    <row r="2" spans="1:5" ht="80.099999999999994" customHeight="1" x14ac:dyDescent="0.2">
      <c r="A2" s="2" t="s">
        <v>42</v>
      </c>
      <c r="B2" s="3" t="s">
        <v>43</v>
      </c>
      <c r="C2" s="26" t="s">
        <v>44</v>
      </c>
      <c r="D2" s="3" t="s">
        <v>45</v>
      </c>
      <c r="E2" s="4" t="s">
        <v>46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"/>
  <sheetViews>
    <sheetView showGridLines="0" zoomScale="90" zoomScaleNormal="90" workbookViewId="0">
      <pane ySplit="2" topLeftCell="A3" activePane="bottomLeft" state="frozen"/>
      <selection pane="bottomLeft" activeCell="D3" sqref="D3"/>
    </sheetView>
  </sheetViews>
  <sheetFormatPr defaultColWidth="9.140625" defaultRowHeight="12.75" x14ac:dyDescent="0.25"/>
  <cols>
    <col min="1" max="2" width="10.85546875" style="9" customWidth="1"/>
    <col min="3" max="3" width="40.85546875" style="37" customWidth="1"/>
    <col min="4" max="4" width="40.85546875" style="9" customWidth="1"/>
    <col min="5" max="5" width="30.85546875" style="9" customWidth="1"/>
    <col min="6" max="6" width="50.85546875" style="15" customWidth="1"/>
    <col min="7" max="7" width="40.85546875" style="24" customWidth="1"/>
    <col min="8" max="8" width="40.85546875" style="15" customWidth="1"/>
    <col min="9" max="9" width="20.85546875" style="14" customWidth="1"/>
    <col min="10" max="10" width="50.85546875" style="15" customWidth="1"/>
    <col min="11" max="11" width="30.85546875" style="24" customWidth="1"/>
    <col min="12" max="12" width="50.85546875" style="15" customWidth="1"/>
    <col min="13" max="13" width="20.85546875" style="38" customWidth="1"/>
    <col min="14" max="16384" width="9.140625" style="9"/>
  </cols>
  <sheetData>
    <row r="1" spans="1:13" ht="29.25" customHeight="1" x14ac:dyDescent="0.25">
      <c r="A1" s="58" t="s">
        <v>47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30" customHeight="1" x14ac:dyDescent="0.25">
      <c r="A2" s="12" t="s">
        <v>48</v>
      </c>
      <c r="B2" s="12" t="s">
        <v>5</v>
      </c>
      <c r="C2" s="13" t="s">
        <v>7</v>
      </c>
      <c r="D2" s="46" t="s">
        <v>8</v>
      </c>
      <c r="E2" s="12" t="s">
        <v>49</v>
      </c>
      <c r="F2" s="20" t="s">
        <v>50</v>
      </c>
      <c r="G2" s="22" t="s">
        <v>51</v>
      </c>
      <c r="H2" s="13" t="s">
        <v>52</v>
      </c>
      <c r="I2" s="12" t="s">
        <v>6</v>
      </c>
      <c r="J2" s="13" t="s">
        <v>38</v>
      </c>
      <c r="K2" s="25" t="s">
        <v>39</v>
      </c>
      <c r="L2" s="13" t="s">
        <v>40</v>
      </c>
      <c r="M2" s="12" t="s">
        <v>41</v>
      </c>
    </row>
    <row r="3" spans="1:13" ht="63.75" x14ac:dyDescent="0.25">
      <c r="A3" s="16">
        <v>1</v>
      </c>
      <c r="B3" s="21" t="s">
        <v>53</v>
      </c>
      <c r="C3" s="7" t="s">
        <v>54</v>
      </c>
      <c r="D3" s="47" t="s">
        <v>55</v>
      </c>
      <c r="E3" s="7">
        <v>1000</v>
      </c>
      <c r="F3" s="7" t="s">
        <v>60</v>
      </c>
      <c r="G3" s="23" t="s">
        <v>56</v>
      </c>
      <c r="H3" s="7" t="s">
        <v>57</v>
      </c>
      <c r="I3" s="6" t="s">
        <v>42</v>
      </c>
      <c r="J3" s="3" t="str">
        <f>VLOOKUP(I3,'Endereços Ponta A'!$A$2:$E$2,2,TRUE)</f>
        <v>Ufmg
Avenida Antônio Carlos, 6627, Prédio do ICEx, 3º andar, Sala 3050, Cidade Universitária, Pampulha, Belo Horizonte, MG
CEP.: 31270-901</v>
      </c>
      <c r="K3" s="28" t="str">
        <f>VLOOKUP(I3,'Endereços Ponta A'!$A$2:$E$2,3,TRUE)</f>
        <v>-19.870103,-43.961459</v>
      </c>
      <c r="L3" s="3" t="str">
        <f>VLOOKUP(I3,'Endereços Ponta A'!$A$2:$E$2,4,TRUE)</f>
        <v>Nome: Marcelo Oliveira
E-mail: marcelo.oliveira@rnp.br
Tel.: (31) 3409-5829</v>
      </c>
      <c r="M3" s="4" t="str">
        <f>VLOOKUP(I3,'Endereços Ponta A'!$A$2:$E$2,5,TRUE)</f>
        <v>017.217.985/0001-04</v>
      </c>
    </row>
  </sheetData>
  <autoFilter ref="A2:M3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Props1.xml><?xml version="1.0" encoding="utf-8"?>
<ds:datastoreItem xmlns:ds="http://schemas.openxmlformats.org/officeDocument/2006/customXml" ds:itemID="{52AAB04C-1CAE-4C8C-9743-847C4309A9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B027EF-9E5C-4DB9-986E-3A135589B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90a96d-db97-45e6-b709-fd37e83b62fb"/>
    <ds:schemaRef ds:uri="7d7f5f5d-fe7e-4cac-9b01-1bcee1fc4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7F49C3-1B0B-408D-BE04-D136C9DC1D55}">
  <ds:schemaRefs>
    <ds:schemaRef ds:uri="http://schemas.microsoft.com/office/2006/metadata/properties"/>
    <ds:schemaRef ds:uri="http://schemas.microsoft.com/office/infopath/2007/PartnerControls"/>
    <ds:schemaRef ds:uri="d390a96d-db97-45e6-b709-fd37e83b62fb"/>
    <ds:schemaRef ds:uri="7d7f5f5d-fe7e-4cac-9b01-1bcee1fc45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Formato da proposta</vt:lpstr>
      <vt:lpstr>Endereços Ponta A</vt:lpstr>
      <vt:lpstr>Endereços Ponta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2025-10-22T20:21:18Z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